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840" windowHeight="128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4" i="1" l="1"/>
  <c r="G24" i="1"/>
  <c r="E23" i="1"/>
  <c r="D24" i="1"/>
  <c r="H30" i="1"/>
  <c r="G30" i="1"/>
  <c r="G33" i="1"/>
  <c r="E33" i="1"/>
  <c r="D33" i="1"/>
  <c r="H27" i="1" l="1"/>
  <c r="H29" i="1"/>
  <c r="H33" i="1"/>
  <c r="D30" i="1"/>
  <c r="H23" i="1" l="1"/>
  <c r="G23" i="1"/>
  <c r="H26" i="1"/>
  <c r="H25" i="1" s="1"/>
  <c r="G26" i="1"/>
  <c r="G25" i="1" s="1"/>
  <c r="D23" i="1"/>
</calcChain>
</file>

<file path=xl/sharedStrings.xml><?xml version="1.0" encoding="utf-8"?>
<sst xmlns="http://schemas.openxmlformats.org/spreadsheetml/2006/main" count="125" uniqueCount="119">
  <si>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</si>
  <si>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</si>
  <si>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(форма      №2д,</t>
  </si>
  <si>
    <t xml:space="preserve">      №2м)</t>
  </si>
  <si>
    <t/>
  </si>
  <si>
    <t>коди</t>
  </si>
  <si>
    <t>Установа</t>
  </si>
  <si>
    <t>Кременчуцька загальнооосвітня школа I-III ступенів №28 Кременчуцької міської ради Полтавської області</t>
  </si>
  <si>
    <t>за ЄДРПОУ</t>
  </si>
  <si>
    <t>24826804</t>
  </si>
  <si>
    <t>Територія</t>
  </si>
  <si>
    <t>Полтавська</t>
  </si>
  <si>
    <t>за КОАТУУ</t>
  </si>
  <si>
    <t>Організаційно-правова форма господарювання</t>
  </si>
  <si>
    <t>Комунальна організація (установа, заклад)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</si>
  <si>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</si>
  <si>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</si>
  <si>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0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</si>
  <si>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</si>
  <si>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</si>
  <si>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06</t>
  </si>
  <si>
    <t>Орган з питань освіти і науки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</si>
  <si>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</si>
  <si>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</si>
  <si>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</si>
  <si>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</si>
  <si>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</si>
  <si>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</si>
  <si>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</si>
  <si>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</si>
  <si>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</si>
  <si>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</si>
  <si>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</si>
  <si>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</si>
  <si>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</si>
  <si>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</si>
  <si>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</si>
  <si>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</si>
  <si>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</si>
  <si>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</si>
  <si>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</si>
  <si>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</si>
  <si>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</si>
  <si>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</si>
  <si>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</si>
  <si>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</si>
  <si>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</si>
  <si>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</si>
  <si>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</si>
  <si>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</si>
  <si>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</si>
  <si>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</si>
  <si>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</si>
  <si>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</si>
  <si>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</si>
  <si>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</si>
  <si>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</si>
  <si>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</si>
  <si>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</si>
  <si>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</si>
  <si>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</si>
  <si>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</si>
  <si>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</si>
  <si>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</si>
  <si>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</si>
  <si>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</si>
  <si>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</si>
  <si>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</si>
  <si>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</si>
  <si>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</si>
  <si>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</si>
  <si>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</si>
  <si>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</si>
  <si>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</si>
  <si>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</si>
  <si>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</si>
  <si>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</si>
  <si>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</si>
  <si>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</si>
  <si>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</si>
  <si>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</si>
  <si>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</si>
  <si>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</si>
  <si>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</si>
  <si>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</si>
  <si>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</si>
  <si>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</si>
  <si>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</si>
  <si>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</si>
  <si>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</si>
  <si>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</si>
  <si>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</si>
  <si>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</si>
  <si>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</si>
  <si>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</si>
  <si>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</si>
  <si>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</si>
  <si>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</si>
  <si>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</si>
  <si>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</si>
  <si>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</si>
  <si>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</si>
  <si>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</si>
  <si>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</si>
  <si>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</si>
  <si>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</si>
  <si>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</si>
  <si>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</si>
  <si>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</si>
  <si>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</si>
  <si>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 xml:space="preserve">Керівник </t>
  </si>
  <si>
    <t>І.М.Трохименко</t>
  </si>
  <si>
    <t>(підпис)</t>
  </si>
  <si>
    <t>(ініціали, прізвище)</t>
  </si>
  <si>
    <t>Головний бухгалтер</t>
  </si>
  <si>
    <t>С.В.Капустян</t>
  </si>
  <si>
    <r>
      <t>Періодичність:</t>
    </r>
    <r>
      <rPr>
        <u/>
        <sz val="8"/>
        <color indexed="8"/>
        <rFont val="Times New Roman"/>
        <family val="1"/>
        <charset val="204"/>
      </rPr>
      <t xml:space="preserve"> квартальна</t>
    </r>
    <r>
      <rPr>
        <sz val="8"/>
        <color indexed="8"/>
        <rFont val="Times New Roman"/>
        <family val="1"/>
        <charset val="204"/>
      </rPr>
      <t>, річна</t>
    </r>
  </si>
  <si>
    <t>"02" липня 2019 року</t>
  </si>
  <si>
    <t>за  перше півріччя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</si>
</sst>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6" fillId="0" borderId="0"/>
    <xf numFmtId="0" fontId="1" fillId="8" borderId="8" applyNumberFormat="0" applyFont="0" applyAlignment="0" applyProtection="0"/>
  </cellStyleXfs>
  <cellXfs count="68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5" fillId="0" borderId="0" xfId="0" applyFont="1" applyAlignment="1"/>
    <xf numFmtId="0" fontId="18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0" fillId="15" borderId="0" xfId="0" applyFill="1"/>
    <xf numFmtId="0" fontId="20" fillId="0" borderId="0" xfId="0" applyFont="1" applyAlignment="1">
      <alignment wrapText="1"/>
    </xf>
    <xf numFmtId="0" fontId="23" fillId="0" borderId="10" xfId="0" applyFont="1" applyBorder="1" applyAlignment="1">
      <alignment horizontal="center" wrapText="1"/>
    </xf>
    <xf numFmtId="0" fontId="19" fillId="0" borderId="0" xfId="0" applyFont="1" applyAlignment="1"/>
    <xf numFmtId="0" fontId="26" fillId="0" borderId="0" xfId="0" applyFont="1" applyAlignment="1">
      <alignment horizontal="left"/>
    </xf>
    <xf numFmtId="49" fontId="20" fillId="15" borderId="12" xfId="0" applyNumberFormat="1" applyFont="1" applyFill="1" applyBorder="1" applyAlignment="1" applyProtection="1">
      <alignment horizontal="center" wrapText="1"/>
    </xf>
    <xf numFmtId="0" fontId="25" fillId="0" borderId="12" xfId="0" applyFont="1" applyBorder="1" applyAlignment="1"/>
    <xf numFmtId="0" fontId="23" fillId="0" borderId="0" xfId="0" applyFont="1" applyBorder="1" applyAlignment="1">
      <alignment horizontal="center" vertical="center" wrapText="1"/>
    </xf>
    <xf numFmtId="0" fontId="20" fillId="0" borderId="0" xfId="0" applyFont="1"/>
    <xf numFmtId="1" fontId="20" fillId="15" borderId="12" xfId="0" applyNumberFormat="1" applyFont="1" applyFill="1" applyBorder="1" applyAlignment="1" applyProtection="1">
      <alignment horizontal="center" wrapText="1"/>
    </xf>
    <xf numFmtId="0" fontId="19" fillId="0" borderId="0" xfId="0" applyFont="1" applyAlignment="1">
      <alignment horizontal="center"/>
    </xf>
    <xf numFmtId="49" fontId="20" fillId="15" borderId="12" xfId="0" applyNumberFormat="1" applyFont="1" applyFill="1" applyBorder="1" applyAlignment="1" applyProtection="1">
      <alignment wrapText="1"/>
    </xf>
    <xf numFmtId="164" fontId="20" fillId="0" borderId="14" xfId="0" applyNumberFormat="1" applyFont="1" applyBorder="1" applyAlignment="1" applyProtection="1">
      <alignment horizontal="right" vertical="center" wrapText="1"/>
    </xf>
    <xf numFmtId="0" fontId="20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0" xfId="0" applyAlignment="1"/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164" fontId="19" fillId="15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 wrapText="1"/>
    </xf>
    <xf numFmtId="0" fontId="18" fillId="0" borderId="0" xfId="0" applyFont="1" applyAlignment="1">
      <alignment horizontal="left" vertical="top" wrapText="1"/>
    </xf>
    <xf numFmtId="0" fontId="26" fillId="0" borderId="12" xfId="0" applyFont="1" applyBorder="1" applyAlignment="1">
      <alignment horizontal="left"/>
    </xf>
    <xf numFmtId="0" fontId="18" fillId="0" borderId="14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0" fillId="0" borderId="13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4" fillId="15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left" wrapText="1"/>
    </xf>
    <xf numFmtId="0" fontId="25" fillId="0" borderId="0" xfId="0" applyFont="1" applyAlignment="1">
      <alignment horizontal="right"/>
    </xf>
    <xf numFmtId="0" fontId="30" fillId="0" borderId="12" xfId="0" applyFont="1" applyBorder="1" applyAlignment="1" applyProtection="1">
      <alignment horizontal="center"/>
      <protection locked="0"/>
    </xf>
    <xf numFmtId="0" fontId="29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zoomScaleNormal="100" workbookViewId="0">
      <selection activeCell="E13" sqref="E13:I13"/>
    </sheetView>
  </sheetViews>
  <sheetFormatPr defaultRowHeight="15" x14ac:dyDescent="0.25"/>
  <cols>
    <col min="1" max="1" width="40.5703125" customWidth="1"/>
    <col min="4" max="4" width="15.28515625" customWidth="1"/>
    <col min="5" max="5" width="14.140625" customWidth="1"/>
    <col min="6" max="6" width="10" bestFit="1" customWidth="1"/>
    <col min="7" max="7" width="14.5703125" customWidth="1"/>
    <col min="8" max="8" width="15.140625" customWidth="1"/>
    <col min="9" max="9" width="12.140625" customWidth="1"/>
  </cols>
  <sheetData>
    <row r="1" spans="1:11" x14ac:dyDescent="0.25">
      <c r="A1" s="2"/>
      <c r="B1" s="2"/>
      <c r="C1" s="2"/>
      <c r="D1" s="2"/>
      <c r="E1" s="2"/>
      <c r="F1" s="2"/>
      <c r="G1" s="48" t="s">
        <v>0</v>
      </c>
      <c r="H1" s="48"/>
      <c r="I1" s="48"/>
      <c r="J1" s="10"/>
      <c r="K1" s="2"/>
    </row>
    <row r="2" spans="1:11" x14ac:dyDescent="0.25">
      <c r="A2" s="2"/>
      <c r="B2" s="2"/>
      <c r="C2" s="2"/>
      <c r="D2" s="2"/>
      <c r="E2" s="2"/>
      <c r="F2" s="2"/>
      <c r="G2" s="48"/>
      <c r="H2" s="48"/>
      <c r="I2" s="48"/>
      <c r="J2" s="10"/>
      <c r="K2" s="2"/>
    </row>
    <row r="3" spans="1:11" x14ac:dyDescent="0.25">
      <c r="A3" s="2"/>
      <c r="B3" s="2"/>
      <c r="C3" s="2"/>
      <c r="D3" s="2"/>
      <c r="E3" s="2"/>
      <c r="F3" s="2"/>
      <c r="G3" s="48"/>
      <c r="H3" s="48"/>
      <c r="I3" s="48"/>
      <c r="J3" s="10"/>
      <c r="K3" s="2"/>
    </row>
    <row r="4" spans="1:11" x14ac:dyDescent="0.2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9"/>
      <c r="K4" s="9"/>
    </row>
    <row r="5" spans="1:11" x14ac:dyDescent="0.25">
      <c r="A5" s="64" t="s">
        <v>2</v>
      </c>
      <c r="B5" s="64"/>
      <c r="C5" s="64"/>
      <c r="D5" s="64"/>
      <c r="E5" s="64"/>
      <c r="F5" s="64"/>
      <c r="G5" s="19" t="s">
        <v>3</v>
      </c>
      <c r="H5" s="9" t="s">
        <v>4</v>
      </c>
      <c r="I5" s="9"/>
      <c r="J5" s="9"/>
      <c r="K5" s="9"/>
    </row>
    <row r="6" spans="1:11" x14ac:dyDescent="0.25">
      <c r="A6" s="54" t="s">
        <v>118</v>
      </c>
      <c r="B6" s="54"/>
      <c r="C6" s="54"/>
      <c r="D6" s="54"/>
      <c r="E6" s="54"/>
      <c r="F6" s="54"/>
      <c r="G6" s="54"/>
      <c r="H6" s="54"/>
      <c r="I6" s="54"/>
      <c r="J6" s="2"/>
      <c r="K6" s="2"/>
    </row>
    <row r="7" spans="1:11" x14ac:dyDescent="0.25">
      <c r="A7" s="3"/>
      <c r="B7" s="3"/>
      <c r="C7" s="3"/>
      <c r="D7" s="3"/>
      <c r="E7" s="3"/>
      <c r="F7" s="3"/>
      <c r="G7" s="3"/>
      <c r="H7" s="3"/>
      <c r="I7" s="23" t="s">
        <v>5</v>
      </c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20"/>
      <c r="J8" s="3"/>
      <c r="K8" s="3"/>
    </row>
    <row r="9" spans="1:11" ht="34.5" customHeight="1" x14ac:dyDescent="0.25">
      <c r="A9" s="14" t="s">
        <v>6</v>
      </c>
      <c r="B9" s="55" t="s">
        <v>7</v>
      </c>
      <c r="C9" s="55"/>
      <c r="D9" s="55"/>
      <c r="E9" s="55"/>
      <c r="F9" s="55"/>
      <c r="G9" s="55"/>
      <c r="H9" s="16" t="s">
        <v>8</v>
      </c>
      <c r="I9" s="15" t="s">
        <v>9</v>
      </c>
      <c r="J9" s="11"/>
      <c r="K9" s="5"/>
    </row>
    <row r="10" spans="1:11" x14ac:dyDescent="0.25">
      <c r="A10" s="6" t="s">
        <v>10</v>
      </c>
      <c r="B10" s="56" t="s">
        <v>11</v>
      </c>
      <c r="C10" s="56"/>
      <c r="D10" s="56"/>
      <c r="E10" s="56"/>
      <c r="F10" s="56"/>
      <c r="G10" s="56"/>
      <c r="H10" s="3" t="s">
        <v>12</v>
      </c>
      <c r="I10" s="4">
        <v>5310436100</v>
      </c>
      <c r="J10" s="11"/>
      <c r="K10" s="6"/>
    </row>
    <row r="11" spans="1:11" x14ac:dyDescent="0.25">
      <c r="A11" s="21" t="s">
        <v>13</v>
      </c>
      <c r="B11" s="66" t="s">
        <v>14</v>
      </c>
      <c r="C11" s="66"/>
      <c r="D11" s="66"/>
      <c r="E11" s="66"/>
      <c r="F11" s="66"/>
      <c r="G11" s="66"/>
      <c r="H11" s="3" t="s">
        <v>15</v>
      </c>
      <c r="I11" s="4">
        <v>430</v>
      </c>
      <c r="J11" s="11"/>
      <c r="K11" s="6"/>
    </row>
    <row r="12" spans="1:11" ht="30.75" customHeight="1" x14ac:dyDescent="0.25">
      <c r="A12" s="58" t="s">
        <v>16</v>
      </c>
      <c r="B12" s="58"/>
      <c r="C12" s="58"/>
      <c r="D12" s="18" t="s">
        <v>17</v>
      </c>
      <c r="E12" s="67"/>
      <c r="F12" s="67"/>
      <c r="G12" s="67"/>
      <c r="H12" s="67"/>
      <c r="I12" s="3"/>
      <c r="J12" s="12"/>
      <c r="K12" s="5"/>
    </row>
    <row r="13" spans="1:11" ht="32.25" customHeight="1" x14ac:dyDescent="0.25">
      <c r="A13" s="58" t="s">
        <v>18</v>
      </c>
      <c r="B13" s="58"/>
      <c r="C13" s="58"/>
      <c r="D13" s="24"/>
      <c r="E13" s="65"/>
      <c r="F13" s="65"/>
      <c r="G13" s="65"/>
      <c r="H13" s="65"/>
      <c r="I13" s="65"/>
      <c r="J13" s="11"/>
      <c r="K13" s="5"/>
    </row>
    <row r="14" spans="1:11" ht="36.75" customHeight="1" x14ac:dyDescent="0.25">
      <c r="A14" s="58" t="s">
        <v>19</v>
      </c>
      <c r="B14" s="58"/>
      <c r="C14" s="58"/>
      <c r="D14" s="22" t="s">
        <v>20</v>
      </c>
      <c r="E14" s="63" t="s">
        <v>21</v>
      </c>
      <c r="F14" s="63"/>
      <c r="G14" s="63"/>
      <c r="H14" s="63"/>
      <c r="I14" s="63"/>
      <c r="J14" s="11"/>
      <c r="K14" s="5"/>
    </row>
    <row r="15" spans="1:11" ht="54" customHeight="1" x14ac:dyDescent="0.25">
      <c r="A15" s="58" t="s">
        <v>22</v>
      </c>
      <c r="B15" s="58"/>
      <c r="C15" s="58"/>
      <c r="D15" s="18"/>
      <c r="E15" s="59"/>
      <c r="F15" s="59"/>
      <c r="G15" s="59"/>
      <c r="H15" s="59"/>
      <c r="I15" s="59"/>
      <c r="J15" s="11"/>
      <c r="K15" s="5"/>
    </row>
    <row r="16" spans="1:11" ht="23.25" customHeight="1" x14ac:dyDescent="0.25">
      <c r="A16" s="7" t="s">
        <v>116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7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6.5" customHeight="1" thickTop="1" thickBot="1" x14ac:dyDescent="0.3">
      <c r="A19" s="57" t="s">
        <v>24</v>
      </c>
      <c r="B19" s="60" t="s">
        <v>25</v>
      </c>
      <c r="C19" s="57" t="s">
        <v>26</v>
      </c>
      <c r="D19" s="60" t="s">
        <v>27</v>
      </c>
      <c r="E19" s="60" t="s">
        <v>28</v>
      </c>
      <c r="F19" s="50" t="s">
        <v>29</v>
      </c>
      <c r="G19" s="50" t="s">
        <v>30</v>
      </c>
      <c r="H19" s="50" t="s">
        <v>31</v>
      </c>
      <c r="I19" s="60" t="s">
        <v>32</v>
      </c>
      <c r="J19" s="3"/>
      <c r="K19" s="3"/>
    </row>
    <row r="20" spans="1:11" ht="16.5" thickTop="1" thickBot="1" x14ac:dyDescent="0.3">
      <c r="A20" s="57"/>
      <c r="B20" s="60"/>
      <c r="C20" s="57"/>
      <c r="D20" s="60"/>
      <c r="E20" s="60"/>
      <c r="F20" s="50"/>
      <c r="G20" s="50"/>
      <c r="H20" s="50"/>
      <c r="I20" s="60"/>
      <c r="J20" s="3"/>
      <c r="K20" s="3"/>
    </row>
    <row r="21" spans="1:11" ht="16.5" thickTop="1" thickBot="1" x14ac:dyDescent="0.3">
      <c r="A21" s="57"/>
      <c r="B21" s="60"/>
      <c r="C21" s="57"/>
      <c r="D21" s="60"/>
      <c r="E21" s="60"/>
      <c r="F21" s="50"/>
      <c r="G21" s="50"/>
      <c r="H21" s="50"/>
      <c r="I21" s="60"/>
      <c r="J21" s="3"/>
      <c r="K21" s="3"/>
    </row>
    <row r="22" spans="1:11" ht="16.5" thickTop="1" thickBot="1" x14ac:dyDescent="0.3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3"/>
      <c r="K22" s="3"/>
    </row>
    <row r="23" spans="1:11" ht="24.95" customHeight="1" thickTop="1" thickBot="1" x14ac:dyDescent="0.3">
      <c r="A23" s="31" t="s">
        <v>33</v>
      </c>
      <c r="B23" s="31" t="s">
        <v>34</v>
      </c>
      <c r="C23" s="34" t="s">
        <v>35</v>
      </c>
      <c r="D23" s="25">
        <f>D24</f>
        <v>13237045.619999999</v>
      </c>
      <c r="E23" s="25">
        <f>33637.2+7408458.91</f>
        <v>7442096.1100000003</v>
      </c>
      <c r="F23" s="25">
        <v>0</v>
      </c>
      <c r="G23" s="25">
        <f>G24</f>
        <v>7086660.0800000001</v>
      </c>
      <c r="H23" s="25">
        <f>H24</f>
        <v>7082339.8800000008</v>
      </c>
      <c r="I23" s="25">
        <v>4320.2</v>
      </c>
      <c r="J23" s="3"/>
      <c r="K23" s="3"/>
    </row>
    <row r="24" spans="1:11" ht="24.95" customHeight="1" thickTop="1" thickBot="1" x14ac:dyDescent="0.3">
      <c r="A24" s="27" t="s">
        <v>36</v>
      </c>
      <c r="B24" s="31">
        <v>2000</v>
      </c>
      <c r="C24" s="34" t="s">
        <v>37</v>
      </c>
      <c r="D24" s="25">
        <f>13191422+39172+6451.62</f>
        <v>13237045.619999999</v>
      </c>
      <c r="E24" s="25">
        <v>0</v>
      </c>
      <c r="F24" s="25"/>
      <c r="G24" s="25">
        <f>7053022.93+33637.15</f>
        <v>7086660.0800000001</v>
      </c>
      <c r="H24" s="25">
        <f>33637.15+7048702.73</f>
        <v>7082339.8800000008</v>
      </c>
      <c r="I24" s="25">
        <v>4320.2</v>
      </c>
      <c r="J24" s="3"/>
      <c r="K24" s="3"/>
    </row>
    <row r="25" spans="1:11" ht="24.95" customHeight="1" thickTop="1" thickBot="1" x14ac:dyDescent="0.3">
      <c r="A25" s="28" t="s">
        <v>38</v>
      </c>
      <c r="B25" s="31">
        <v>2100</v>
      </c>
      <c r="C25" s="34" t="s">
        <v>39</v>
      </c>
      <c r="D25" s="25">
        <v>10559160.99</v>
      </c>
      <c r="E25" s="25">
        <v>0</v>
      </c>
      <c r="F25" s="25">
        <v>0</v>
      </c>
      <c r="G25" s="25">
        <f>G26+G29</f>
        <v>5981076.2299999995</v>
      </c>
      <c r="H25" s="25">
        <f>H26+H29</f>
        <v>5981076.2299999995</v>
      </c>
      <c r="I25" s="25">
        <v>0</v>
      </c>
      <c r="J25" s="3"/>
      <c r="K25" s="3"/>
    </row>
    <row r="26" spans="1:11" ht="24.95" customHeight="1" thickTop="1" thickBot="1" x14ac:dyDescent="0.3">
      <c r="A26" s="29" t="s">
        <v>40</v>
      </c>
      <c r="B26" s="32">
        <v>2110</v>
      </c>
      <c r="C26" s="35" t="s">
        <v>41</v>
      </c>
      <c r="D26" s="25">
        <v>8654231</v>
      </c>
      <c r="E26" s="25">
        <v>5042412.5999999996</v>
      </c>
      <c r="F26" s="25">
        <v>0</v>
      </c>
      <c r="G26" s="25">
        <f>G27</f>
        <v>4894929.8</v>
      </c>
      <c r="H26" s="25">
        <f>H27</f>
        <v>4894929.8</v>
      </c>
      <c r="I26" s="25">
        <v>0</v>
      </c>
      <c r="J26" s="3"/>
      <c r="K26" s="3"/>
    </row>
    <row r="27" spans="1:11" ht="24.95" customHeight="1" thickTop="1" thickBot="1" x14ac:dyDescent="0.3">
      <c r="A27" s="36" t="s">
        <v>42</v>
      </c>
      <c r="B27" s="27">
        <v>2111</v>
      </c>
      <c r="C27" s="37" t="s">
        <v>43</v>
      </c>
      <c r="D27" s="25">
        <v>8654231</v>
      </c>
      <c r="E27" s="25">
        <v>0</v>
      </c>
      <c r="F27" s="25">
        <v>0</v>
      </c>
      <c r="G27" s="25">
        <v>4894929.8</v>
      </c>
      <c r="H27" s="25">
        <f>G27</f>
        <v>4894929.8</v>
      </c>
      <c r="I27" s="25">
        <v>0</v>
      </c>
      <c r="J27" s="3"/>
      <c r="K27" s="3"/>
    </row>
    <row r="28" spans="1:11" ht="24.95" customHeight="1" thickTop="1" thickBot="1" x14ac:dyDescent="0.3">
      <c r="A28" s="36" t="s">
        <v>44</v>
      </c>
      <c r="B28" s="27">
        <v>2112</v>
      </c>
      <c r="C28" s="37" t="s">
        <v>45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3"/>
      <c r="K28" s="3"/>
    </row>
    <row r="29" spans="1:11" ht="24.95" customHeight="1" thickTop="1" thickBot="1" x14ac:dyDescent="0.3">
      <c r="A29" s="30" t="s">
        <v>46</v>
      </c>
      <c r="B29" s="32">
        <v>2120</v>
      </c>
      <c r="C29" s="35" t="s">
        <v>47</v>
      </c>
      <c r="D29" s="25">
        <v>1903928.99</v>
      </c>
      <c r="E29" s="25">
        <v>1110237.95</v>
      </c>
      <c r="F29" s="25">
        <v>0</v>
      </c>
      <c r="G29" s="25">
        <v>1086146.43</v>
      </c>
      <c r="H29" s="25">
        <f>G29</f>
        <v>1086146.43</v>
      </c>
      <c r="I29" s="25">
        <v>0</v>
      </c>
      <c r="J29" s="3"/>
      <c r="K29" s="3"/>
    </row>
    <row r="30" spans="1:11" ht="24.95" customHeight="1" thickTop="1" thickBot="1" x14ac:dyDescent="0.3">
      <c r="A30" s="38" t="s">
        <v>48</v>
      </c>
      <c r="B30" s="31">
        <v>2200</v>
      </c>
      <c r="C30" s="34" t="s">
        <v>49</v>
      </c>
      <c r="D30" s="25">
        <f>2405116+39172</f>
        <v>2444288</v>
      </c>
      <c r="E30" s="25">
        <v>0</v>
      </c>
      <c r="F30" s="25">
        <v>0</v>
      </c>
      <c r="G30" s="25">
        <f>944633.69+33637.15</f>
        <v>978270.84</v>
      </c>
      <c r="H30" s="25">
        <f>940313.49+33637.15</f>
        <v>973950.64</v>
      </c>
      <c r="I30" s="25">
        <v>4320.2</v>
      </c>
      <c r="J30" s="3"/>
      <c r="K30" s="3"/>
    </row>
    <row r="31" spans="1:11" ht="24.95" customHeight="1" thickTop="1" thickBot="1" x14ac:dyDescent="0.3">
      <c r="A31" s="29" t="s">
        <v>50</v>
      </c>
      <c r="B31" s="32">
        <v>2210</v>
      </c>
      <c r="C31" s="35" t="s">
        <v>51</v>
      </c>
      <c r="D31" s="25">
        <v>550529</v>
      </c>
      <c r="E31" s="25">
        <v>0</v>
      </c>
      <c r="F31" s="25">
        <v>0</v>
      </c>
      <c r="G31" s="25">
        <v>145225</v>
      </c>
      <c r="H31" s="25">
        <v>145225</v>
      </c>
      <c r="I31" s="25">
        <v>0</v>
      </c>
      <c r="J31" s="3"/>
      <c r="K31" s="3"/>
    </row>
    <row r="32" spans="1:11" ht="24.95" customHeight="1" thickTop="1" thickBot="1" x14ac:dyDescent="0.3">
      <c r="A32" s="29" t="s">
        <v>52</v>
      </c>
      <c r="B32" s="32">
        <v>2220</v>
      </c>
      <c r="C32" s="32">
        <v>100</v>
      </c>
      <c r="D32" s="25">
        <v>3000</v>
      </c>
      <c r="E32" s="25">
        <v>1500</v>
      </c>
      <c r="F32" s="25">
        <v>0</v>
      </c>
      <c r="G32" s="25">
        <v>1500</v>
      </c>
      <c r="H32" s="25">
        <v>1500</v>
      </c>
      <c r="I32" s="25">
        <v>0</v>
      </c>
      <c r="J32" s="3"/>
      <c r="K32" s="3"/>
    </row>
    <row r="33" spans="1:9" ht="24.95" customHeight="1" thickTop="1" thickBot="1" x14ac:dyDescent="0.3">
      <c r="A33" s="29" t="s">
        <v>53</v>
      </c>
      <c r="B33" s="32">
        <v>2230</v>
      </c>
      <c r="C33" s="32">
        <v>110</v>
      </c>
      <c r="D33" s="25">
        <f>39172+445414</f>
        <v>484586</v>
      </c>
      <c r="E33" s="25">
        <f>33637.2+287152.4</f>
        <v>320789.60000000003</v>
      </c>
      <c r="F33" s="25">
        <v>0</v>
      </c>
      <c r="G33" s="25">
        <f>287152.4+33637.15</f>
        <v>320789.55000000005</v>
      </c>
      <c r="H33" s="25">
        <f>G33</f>
        <v>320789.55000000005</v>
      </c>
      <c r="I33" s="25">
        <v>0</v>
      </c>
    </row>
    <row r="34" spans="1:9" ht="24.95" customHeight="1" thickTop="1" thickBot="1" x14ac:dyDescent="0.3">
      <c r="A34" s="29" t="s">
        <v>54</v>
      </c>
      <c r="B34" s="32">
        <v>2240</v>
      </c>
      <c r="C34" s="32">
        <v>120</v>
      </c>
      <c r="D34" s="25">
        <v>136290</v>
      </c>
      <c r="E34" s="25">
        <v>0</v>
      </c>
      <c r="F34" s="25">
        <v>0</v>
      </c>
      <c r="G34" s="25">
        <v>75992.95</v>
      </c>
      <c r="H34" s="25">
        <v>75992.95</v>
      </c>
      <c r="I34" s="25">
        <v>0</v>
      </c>
    </row>
    <row r="35" spans="1:9" ht="24.95" customHeight="1" thickTop="1" thickBot="1" x14ac:dyDescent="0.3">
      <c r="A35" s="29" t="s">
        <v>55</v>
      </c>
      <c r="B35" s="32">
        <v>2250</v>
      </c>
      <c r="C35" s="32">
        <v>130</v>
      </c>
      <c r="D35" s="25">
        <v>38160</v>
      </c>
      <c r="E35" s="25">
        <v>0</v>
      </c>
      <c r="F35" s="25">
        <v>0</v>
      </c>
      <c r="G35" s="25">
        <v>9752.5</v>
      </c>
      <c r="H35" s="25">
        <v>9752.5</v>
      </c>
      <c r="I35" s="25">
        <v>0</v>
      </c>
    </row>
    <row r="36" spans="1:9" ht="24.95" customHeight="1" thickTop="1" thickBot="1" x14ac:dyDescent="0.3">
      <c r="A36" s="30" t="s">
        <v>56</v>
      </c>
      <c r="B36" s="32">
        <v>2260</v>
      </c>
      <c r="C36" s="32">
        <v>140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</row>
    <row r="37" spans="1:9" ht="24.95" customHeight="1" thickTop="1" thickBot="1" x14ac:dyDescent="0.3">
      <c r="A37" s="30" t="s">
        <v>57</v>
      </c>
      <c r="B37" s="32">
        <v>2270</v>
      </c>
      <c r="C37" s="32">
        <v>150</v>
      </c>
      <c r="D37" s="25">
        <v>1328706</v>
      </c>
      <c r="E37" s="25">
        <v>423713.1</v>
      </c>
      <c r="F37" s="25">
        <v>0</v>
      </c>
      <c r="G37" s="25">
        <v>423706.99</v>
      </c>
      <c r="H37" s="25">
        <v>419386.79</v>
      </c>
      <c r="I37" s="25">
        <v>4320.2</v>
      </c>
    </row>
    <row r="38" spans="1:9" ht="24.95" customHeight="1" thickTop="1" thickBot="1" x14ac:dyDescent="0.3">
      <c r="A38" s="36" t="s">
        <v>58</v>
      </c>
      <c r="B38" s="27">
        <v>2271</v>
      </c>
      <c r="C38" s="27">
        <v>160</v>
      </c>
      <c r="D38" s="25">
        <v>1064894</v>
      </c>
      <c r="E38" s="25">
        <v>0</v>
      </c>
      <c r="F38" s="25">
        <v>0</v>
      </c>
      <c r="G38" s="25">
        <v>300976</v>
      </c>
      <c r="H38" s="25">
        <v>299561.36</v>
      </c>
      <c r="I38" s="25">
        <v>1414.64</v>
      </c>
    </row>
    <row r="39" spans="1:9" ht="24.95" customHeight="1" thickTop="1" thickBot="1" x14ac:dyDescent="0.3">
      <c r="A39" s="36" t="s">
        <v>59</v>
      </c>
      <c r="B39" s="27">
        <v>2272</v>
      </c>
      <c r="C39" s="27">
        <v>170</v>
      </c>
      <c r="D39" s="25">
        <v>55560</v>
      </c>
      <c r="E39" s="25">
        <v>0</v>
      </c>
      <c r="F39" s="25">
        <v>0</v>
      </c>
      <c r="G39" s="25">
        <v>27970</v>
      </c>
      <c r="H39" s="25">
        <v>27209.81</v>
      </c>
      <c r="I39" s="25">
        <v>760.19</v>
      </c>
    </row>
    <row r="40" spans="1:9" ht="24.95" customHeight="1" thickTop="1" thickBot="1" x14ac:dyDescent="0.3">
      <c r="A40" s="36" t="s">
        <v>60</v>
      </c>
      <c r="B40" s="27">
        <v>2273</v>
      </c>
      <c r="C40" s="27">
        <v>180</v>
      </c>
      <c r="D40" s="25">
        <v>199942</v>
      </c>
      <c r="E40" s="25">
        <v>0</v>
      </c>
      <c r="F40" s="25">
        <v>0</v>
      </c>
      <c r="G40" s="25">
        <v>89221.31</v>
      </c>
      <c r="H40" s="25">
        <v>87075.94</v>
      </c>
      <c r="I40" s="25">
        <v>2145.37</v>
      </c>
    </row>
    <row r="41" spans="1:9" ht="24.95" customHeight="1" thickTop="1" thickBot="1" x14ac:dyDescent="0.3">
      <c r="A41" s="36" t="s">
        <v>61</v>
      </c>
      <c r="B41" s="27">
        <v>2274</v>
      </c>
      <c r="C41" s="27">
        <v>190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</row>
    <row r="42" spans="1:9" ht="24.95" customHeight="1" thickTop="1" thickBot="1" x14ac:dyDescent="0.3">
      <c r="A42" s="36" t="s">
        <v>62</v>
      </c>
      <c r="B42" s="27">
        <v>2275</v>
      </c>
      <c r="C42" s="27">
        <v>200</v>
      </c>
      <c r="D42" s="25">
        <v>8310</v>
      </c>
      <c r="E42" s="25">
        <v>0</v>
      </c>
      <c r="F42" s="25">
        <v>0</v>
      </c>
      <c r="G42" s="25">
        <v>5539.68</v>
      </c>
      <c r="H42" s="25">
        <v>5539.68</v>
      </c>
      <c r="I42" s="25">
        <v>0</v>
      </c>
    </row>
    <row r="43" spans="1:9" ht="24.95" customHeight="1" thickTop="1" thickBot="1" x14ac:dyDescent="0.3">
      <c r="A43" s="36" t="s">
        <v>63</v>
      </c>
      <c r="B43" s="27">
        <v>2276</v>
      </c>
      <c r="C43" s="27">
        <v>210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</row>
    <row r="44" spans="1:9" ht="24.95" customHeight="1" thickTop="1" thickBot="1" x14ac:dyDescent="0.3">
      <c r="A44" s="30" t="s">
        <v>64</v>
      </c>
      <c r="B44" s="32">
        <v>2280</v>
      </c>
      <c r="C44" s="32">
        <v>220</v>
      </c>
      <c r="D44" s="25">
        <v>3850</v>
      </c>
      <c r="E44" s="25">
        <v>0</v>
      </c>
      <c r="F44" s="25">
        <v>0</v>
      </c>
      <c r="G44" s="25">
        <v>1303.8499999999999</v>
      </c>
      <c r="H44" s="25">
        <v>1303.8499999999999</v>
      </c>
      <c r="I44" s="25">
        <v>0</v>
      </c>
    </row>
    <row r="45" spans="1:9" ht="24.95" customHeight="1" thickTop="1" thickBot="1" x14ac:dyDescent="0.3">
      <c r="A45" s="39" t="s">
        <v>65</v>
      </c>
      <c r="B45" s="27">
        <v>2281</v>
      </c>
      <c r="C45" s="27">
        <v>230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</row>
    <row r="46" spans="1:9" ht="24.95" customHeight="1" thickTop="1" thickBot="1" x14ac:dyDescent="0.3">
      <c r="A46" s="40" t="s">
        <v>66</v>
      </c>
      <c r="B46" s="27">
        <v>2282</v>
      </c>
      <c r="C46" s="27">
        <v>240</v>
      </c>
      <c r="D46" s="25">
        <v>3850</v>
      </c>
      <c r="E46" s="25">
        <v>3338.85</v>
      </c>
      <c r="F46" s="25">
        <v>0</v>
      </c>
      <c r="G46" s="25">
        <v>1303.8499999999999</v>
      </c>
      <c r="H46" s="25">
        <v>1303.8499999999999</v>
      </c>
      <c r="I46" s="25">
        <v>0</v>
      </c>
    </row>
    <row r="47" spans="1:9" ht="24.95" customHeight="1" thickTop="1" thickBot="1" x14ac:dyDescent="0.3">
      <c r="A47" s="28" t="s">
        <v>67</v>
      </c>
      <c r="B47" s="31">
        <v>2400</v>
      </c>
      <c r="C47" s="31">
        <v>250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</row>
    <row r="48" spans="1:9" ht="24.95" customHeight="1" thickTop="1" thickBot="1" x14ac:dyDescent="0.3">
      <c r="A48" s="41" t="s">
        <v>68</v>
      </c>
      <c r="B48" s="32">
        <v>2410</v>
      </c>
      <c r="C48" s="32">
        <v>260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</row>
    <row r="49" spans="1:9" ht="24.95" customHeight="1" thickTop="1" thickBot="1" x14ac:dyDescent="0.3">
      <c r="A49" s="41" t="s">
        <v>69</v>
      </c>
      <c r="B49" s="32">
        <v>2420</v>
      </c>
      <c r="C49" s="32">
        <v>270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</row>
    <row r="50" spans="1:9" ht="24.95" customHeight="1" thickTop="1" thickBot="1" x14ac:dyDescent="0.3">
      <c r="A50" s="42" t="s">
        <v>70</v>
      </c>
      <c r="B50" s="31">
        <v>2600</v>
      </c>
      <c r="C50" s="31">
        <v>280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</row>
    <row r="51" spans="1:9" ht="24.95" customHeight="1" thickTop="1" thickBot="1" x14ac:dyDescent="0.3">
      <c r="A51" s="30" t="s">
        <v>71</v>
      </c>
      <c r="B51" s="32">
        <v>2610</v>
      </c>
      <c r="C51" s="32">
        <v>290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</row>
    <row r="52" spans="1:9" ht="24.95" customHeight="1" thickTop="1" thickBot="1" x14ac:dyDescent="0.3">
      <c r="A52" s="30" t="s">
        <v>72</v>
      </c>
      <c r="B52" s="32">
        <v>2620</v>
      </c>
      <c r="C52" s="32">
        <v>300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</row>
    <row r="53" spans="1:9" ht="24.95" customHeight="1" thickTop="1" thickBot="1" x14ac:dyDescent="0.3">
      <c r="A53" s="41" t="s">
        <v>73</v>
      </c>
      <c r="B53" s="32">
        <v>2630</v>
      </c>
      <c r="C53" s="32">
        <v>310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</row>
    <row r="54" spans="1:9" ht="24.95" customHeight="1" thickTop="1" thickBot="1" x14ac:dyDescent="0.3">
      <c r="A54" s="38" t="s">
        <v>74</v>
      </c>
      <c r="B54" s="31">
        <v>2700</v>
      </c>
      <c r="C54" s="31">
        <v>320</v>
      </c>
      <c r="D54" s="25">
        <v>6451.62</v>
      </c>
      <c r="E54" s="25"/>
      <c r="F54" s="25">
        <v>0</v>
      </c>
      <c r="G54" s="25"/>
      <c r="H54" s="25"/>
      <c r="I54" s="25">
        <v>0</v>
      </c>
    </row>
    <row r="55" spans="1:9" ht="24.95" customHeight="1" thickTop="1" thickBot="1" x14ac:dyDescent="0.3">
      <c r="A55" s="30" t="s">
        <v>75</v>
      </c>
      <c r="B55" s="32">
        <v>2710</v>
      </c>
      <c r="C55" s="32">
        <v>330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</row>
    <row r="56" spans="1:9" ht="24.95" customHeight="1" thickTop="1" thickBot="1" x14ac:dyDescent="0.3">
      <c r="A56" s="30" t="s">
        <v>76</v>
      </c>
      <c r="B56" s="32">
        <v>2720</v>
      </c>
      <c r="C56" s="32">
        <v>340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</row>
    <row r="57" spans="1:9" ht="24.95" customHeight="1" thickTop="1" thickBot="1" x14ac:dyDescent="0.3">
      <c r="A57" s="30" t="s">
        <v>77</v>
      </c>
      <c r="B57" s="32">
        <v>2730</v>
      </c>
      <c r="C57" s="32">
        <v>350</v>
      </c>
      <c r="D57" s="25">
        <v>6451.62</v>
      </c>
      <c r="E57" s="25">
        <v>0</v>
      </c>
      <c r="F57" s="25">
        <v>0</v>
      </c>
      <c r="G57" s="25"/>
      <c r="H57" s="25"/>
      <c r="I57" s="25">
        <v>0</v>
      </c>
    </row>
    <row r="58" spans="1:9" ht="24.95" customHeight="1" thickTop="1" thickBot="1" x14ac:dyDescent="0.3">
      <c r="A58" s="38" t="s">
        <v>78</v>
      </c>
      <c r="B58" s="31">
        <v>2800</v>
      </c>
      <c r="C58" s="31">
        <v>360</v>
      </c>
      <c r="D58" s="25">
        <v>127313.01</v>
      </c>
      <c r="E58" s="25">
        <v>0</v>
      </c>
      <c r="F58" s="25">
        <v>0</v>
      </c>
      <c r="G58" s="25">
        <v>127313.01</v>
      </c>
      <c r="H58" s="25">
        <v>127313.01</v>
      </c>
      <c r="I58" s="25"/>
    </row>
    <row r="59" spans="1:9" ht="24.95" customHeight="1" thickTop="1" thickBot="1" x14ac:dyDescent="0.3">
      <c r="A59" s="31" t="s">
        <v>79</v>
      </c>
      <c r="B59" s="31">
        <v>3000</v>
      </c>
      <c r="C59" s="31">
        <v>370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</row>
    <row r="60" spans="1:9" ht="24.95" customHeight="1" thickTop="1" thickBot="1" x14ac:dyDescent="0.3">
      <c r="A60" s="28" t="s">
        <v>80</v>
      </c>
      <c r="B60" s="31">
        <v>3100</v>
      </c>
      <c r="C60" s="31">
        <v>380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</row>
    <row r="61" spans="1:9" ht="24.95" customHeight="1" thickTop="1" thickBot="1" x14ac:dyDescent="0.3">
      <c r="A61" s="30" t="s">
        <v>81</v>
      </c>
      <c r="B61" s="32">
        <v>3110</v>
      </c>
      <c r="C61" s="32">
        <v>390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</row>
    <row r="62" spans="1:9" ht="24.95" customHeight="1" thickTop="1" thickBot="1" x14ac:dyDescent="0.3">
      <c r="A62" s="41" t="s">
        <v>82</v>
      </c>
      <c r="B62" s="32">
        <v>3120</v>
      </c>
      <c r="C62" s="32">
        <v>400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</row>
    <row r="63" spans="1:9" ht="24.95" customHeight="1" thickTop="1" thickBot="1" x14ac:dyDescent="0.3">
      <c r="A63" s="36" t="s">
        <v>83</v>
      </c>
      <c r="B63" s="27">
        <v>3121</v>
      </c>
      <c r="C63" s="27">
        <v>410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</row>
    <row r="64" spans="1:9" ht="24.95" customHeight="1" thickTop="1" thickBot="1" x14ac:dyDescent="0.3">
      <c r="A64" s="36" t="s">
        <v>84</v>
      </c>
      <c r="B64" s="27">
        <v>3122</v>
      </c>
      <c r="C64" s="27">
        <v>420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</row>
    <row r="65" spans="1:9" ht="24.95" customHeight="1" thickTop="1" thickBot="1" x14ac:dyDescent="0.3">
      <c r="A65" s="29" t="s">
        <v>85</v>
      </c>
      <c r="B65" s="32">
        <v>3130</v>
      </c>
      <c r="C65" s="32">
        <v>430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</row>
    <row r="66" spans="1:9" ht="24.95" customHeight="1" thickTop="1" thickBot="1" x14ac:dyDescent="0.3">
      <c r="A66" s="36" t="s">
        <v>86</v>
      </c>
      <c r="B66" s="27">
        <v>3131</v>
      </c>
      <c r="C66" s="27">
        <v>440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</row>
    <row r="67" spans="1:9" ht="24.95" customHeight="1" thickTop="1" thickBot="1" x14ac:dyDescent="0.3">
      <c r="A67" s="36" t="s">
        <v>87</v>
      </c>
      <c r="B67" s="27">
        <v>3132</v>
      </c>
      <c r="C67" s="27">
        <v>450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</row>
    <row r="68" spans="1:9" ht="24.95" customHeight="1" thickTop="1" thickBot="1" x14ac:dyDescent="0.3">
      <c r="A68" s="29" t="s">
        <v>88</v>
      </c>
      <c r="B68" s="32">
        <v>3140</v>
      </c>
      <c r="C68" s="32">
        <v>460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</row>
    <row r="69" spans="1:9" ht="24.95" customHeight="1" thickTop="1" thickBot="1" x14ac:dyDescent="0.3">
      <c r="A69" s="43" t="s">
        <v>89</v>
      </c>
      <c r="B69" s="27">
        <v>3141</v>
      </c>
      <c r="C69" s="27">
        <v>470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</row>
    <row r="70" spans="1:9" ht="24.95" customHeight="1" thickTop="1" thickBot="1" x14ac:dyDescent="0.3">
      <c r="A70" s="43" t="s">
        <v>90</v>
      </c>
      <c r="B70" s="27">
        <v>3142</v>
      </c>
      <c r="C70" s="27">
        <v>480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</row>
    <row r="71" spans="1:9" ht="24.95" customHeight="1" thickTop="1" thickBot="1" x14ac:dyDescent="0.3">
      <c r="A71" s="43" t="s">
        <v>91</v>
      </c>
      <c r="B71" s="27">
        <v>3143</v>
      </c>
      <c r="C71" s="27">
        <v>490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</row>
    <row r="72" spans="1:9" ht="24.95" customHeight="1" thickTop="1" thickBot="1" x14ac:dyDescent="0.3">
      <c r="A72" s="29" t="s">
        <v>92</v>
      </c>
      <c r="B72" s="32">
        <v>3150</v>
      </c>
      <c r="C72" s="32">
        <v>500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</row>
    <row r="73" spans="1:9" ht="24.95" customHeight="1" thickTop="1" thickBot="1" x14ac:dyDescent="0.3">
      <c r="A73" s="29" t="s">
        <v>93</v>
      </c>
      <c r="B73" s="32">
        <v>3160</v>
      </c>
      <c r="C73" s="32">
        <v>510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</row>
    <row r="74" spans="1:9" ht="24.95" customHeight="1" thickTop="1" thickBot="1" x14ac:dyDescent="0.3">
      <c r="A74" s="28" t="s">
        <v>94</v>
      </c>
      <c r="B74" s="31">
        <v>3200</v>
      </c>
      <c r="C74" s="31">
        <v>520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</row>
    <row r="75" spans="1:9" ht="24.95" customHeight="1" thickTop="1" thickBot="1" x14ac:dyDescent="0.3">
      <c r="A75" s="30" t="s">
        <v>95</v>
      </c>
      <c r="B75" s="32">
        <v>3210</v>
      </c>
      <c r="C75" s="32">
        <v>530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</row>
    <row r="76" spans="1:9" ht="24.95" customHeight="1" thickTop="1" thickBot="1" x14ac:dyDescent="0.3">
      <c r="A76" s="30" t="s">
        <v>96</v>
      </c>
      <c r="B76" s="32">
        <v>3220</v>
      </c>
      <c r="C76" s="32">
        <v>540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</row>
    <row r="77" spans="1:9" ht="24.95" customHeight="1" thickTop="1" thickBot="1" x14ac:dyDescent="0.3">
      <c r="A77" s="29" t="s">
        <v>97</v>
      </c>
      <c r="B77" s="32">
        <v>3230</v>
      </c>
      <c r="C77" s="32">
        <v>550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</row>
    <row r="78" spans="1:9" ht="24.95" customHeight="1" thickTop="1" thickBot="1" x14ac:dyDescent="0.3">
      <c r="A78" s="30" t="s">
        <v>98</v>
      </c>
      <c r="B78" s="32">
        <v>3240</v>
      </c>
      <c r="C78" s="32">
        <v>560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</row>
    <row r="79" spans="1:9" ht="24.95" customHeight="1" thickTop="1" thickBot="1" x14ac:dyDescent="0.3">
      <c r="A79" s="31" t="s">
        <v>99</v>
      </c>
      <c r="B79" s="31">
        <v>4100</v>
      </c>
      <c r="C79" s="31">
        <v>570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</row>
    <row r="80" spans="1:9" ht="24.95" customHeight="1" thickTop="1" thickBot="1" x14ac:dyDescent="0.3">
      <c r="A80" s="29" t="s">
        <v>100</v>
      </c>
      <c r="B80" s="32">
        <v>4110</v>
      </c>
      <c r="C80" s="32">
        <v>580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</row>
    <row r="81" spans="1:9" ht="24.95" customHeight="1" thickTop="1" thickBot="1" x14ac:dyDescent="0.3">
      <c r="A81" s="36" t="s">
        <v>101</v>
      </c>
      <c r="B81" s="27">
        <v>4111</v>
      </c>
      <c r="C81" s="27">
        <v>590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</row>
    <row r="82" spans="1:9" ht="24.95" customHeight="1" thickTop="1" thickBot="1" x14ac:dyDescent="0.3">
      <c r="A82" s="36" t="s">
        <v>102</v>
      </c>
      <c r="B82" s="27">
        <v>4112</v>
      </c>
      <c r="C82" s="27">
        <v>600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</row>
    <row r="83" spans="1:9" ht="24.95" customHeight="1" thickTop="1" thickBot="1" x14ac:dyDescent="0.3">
      <c r="A83" s="44" t="s">
        <v>103</v>
      </c>
      <c r="B83" s="27">
        <v>4113</v>
      </c>
      <c r="C83" s="27">
        <v>610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</row>
    <row r="84" spans="1:9" ht="24.95" customHeight="1" thickTop="1" thickBot="1" x14ac:dyDescent="0.3">
      <c r="A84" s="31" t="s">
        <v>104</v>
      </c>
      <c r="B84" s="31">
        <v>4200</v>
      </c>
      <c r="C84" s="31">
        <v>620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</row>
    <row r="85" spans="1:9" ht="24.95" customHeight="1" thickTop="1" thickBot="1" x14ac:dyDescent="0.3">
      <c r="A85" s="29" t="s">
        <v>105</v>
      </c>
      <c r="B85" s="32">
        <v>4210</v>
      </c>
      <c r="C85" s="32">
        <v>630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</row>
    <row r="86" spans="1:9" ht="24.95" customHeight="1" thickTop="1" thickBot="1" x14ac:dyDescent="0.3">
      <c r="A86" s="36" t="s">
        <v>106</v>
      </c>
      <c r="B86" s="27">
        <v>5000</v>
      </c>
      <c r="C86" s="27">
        <v>640</v>
      </c>
      <c r="D86" s="45" t="s">
        <v>107</v>
      </c>
      <c r="E86" s="25">
        <v>540104.01</v>
      </c>
      <c r="F86" s="46" t="s">
        <v>107</v>
      </c>
      <c r="G86" s="46" t="s">
        <v>107</v>
      </c>
      <c r="H86" s="46" t="s">
        <v>107</v>
      </c>
      <c r="I86" s="47" t="s">
        <v>107</v>
      </c>
    </row>
    <row r="87" spans="1:9" ht="24.95" customHeight="1" thickTop="1" thickBot="1" x14ac:dyDescent="0.3">
      <c r="A87" s="36" t="s">
        <v>108</v>
      </c>
      <c r="B87" s="27">
        <v>9000</v>
      </c>
      <c r="C87" s="27">
        <v>650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</row>
    <row r="88" spans="1:9" ht="15.75" thickTop="1" x14ac:dyDescent="0.25">
      <c r="A88" s="16" t="s">
        <v>109</v>
      </c>
      <c r="B88" s="1"/>
      <c r="C88" s="1"/>
      <c r="D88" s="13"/>
      <c r="E88" s="13"/>
      <c r="F88" s="1"/>
      <c r="G88" s="1"/>
      <c r="H88" s="1"/>
      <c r="I88" s="1"/>
    </row>
    <row r="89" spans="1:9" x14ac:dyDescent="0.25">
      <c r="A89" s="8" t="s">
        <v>110</v>
      </c>
      <c r="B89" s="2"/>
      <c r="C89" s="8"/>
      <c r="D89" s="62"/>
      <c r="E89" s="62"/>
      <c r="F89" s="8"/>
      <c r="G89" s="49" t="s">
        <v>111</v>
      </c>
      <c r="H89" s="49"/>
      <c r="I89" s="2"/>
    </row>
    <row r="90" spans="1:9" x14ac:dyDescent="0.25">
      <c r="A90" s="2"/>
      <c r="B90" s="8"/>
      <c r="C90" s="8"/>
      <c r="D90" s="52" t="s">
        <v>112</v>
      </c>
      <c r="E90" s="52"/>
      <c r="F90" s="8"/>
      <c r="G90" s="53" t="s">
        <v>113</v>
      </c>
      <c r="H90" s="53"/>
      <c r="I90" s="2"/>
    </row>
    <row r="91" spans="1:9" x14ac:dyDescent="0.25">
      <c r="A91" s="8" t="s">
        <v>114</v>
      </c>
      <c r="B91" s="2"/>
      <c r="C91" s="8"/>
      <c r="D91" s="51"/>
      <c r="E91" s="51"/>
      <c r="F91" s="8"/>
      <c r="G91" s="49" t="s">
        <v>115</v>
      </c>
      <c r="H91" s="49"/>
      <c r="I91" s="2"/>
    </row>
    <row r="92" spans="1:9" x14ac:dyDescent="0.25">
      <c r="A92" s="17" t="s">
        <v>117</v>
      </c>
      <c r="B92" s="2"/>
      <c r="C92" s="8"/>
      <c r="D92" s="52" t="s">
        <v>112</v>
      </c>
      <c r="E92" s="52"/>
      <c r="F92" s="2"/>
      <c r="G92" s="53" t="s">
        <v>113</v>
      </c>
      <c r="H92" s="53"/>
      <c r="I92" s="2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2"/>
    </row>
    <row r="95" spans="1:9" x14ac:dyDescent="0.25">
      <c r="A95" s="33"/>
      <c r="B95" s="1"/>
      <c r="C95" s="1"/>
      <c r="D95" s="1"/>
      <c r="E95" s="1"/>
      <c r="F95" s="1"/>
      <c r="G95" s="1"/>
      <c r="H95" s="1"/>
      <c r="I95" s="1"/>
    </row>
  </sheetData>
  <mergeCells count="33">
    <mergeCell ref="E14:I14"/>
    <mergeCell ref="A5:F5"/>
    <mergeCell ref="A13:C13"/>
    <mergeCell ref="A14:C14"/>
    <mergeCell ref="E13:I13"/>
    <mergeCell ref="B11:G11"/>
    <mergeCell ref="E12:H12"/>
    <mergeCell ref="G92:H92"/>
    <mergeCell ref="G89:H89"/>
    <mergeCell ref="D92:E92"/>
    <mergeCell ref="A18:K18"/>
    <mergeCell ref="C19:C21"/>
    <mergeCell ref="D19:D21"/>
    <mergeCell ref="E19:E21"/>
    <mergeCell ref="F19:F21"/>
    <mergeCell ref="G19:G21"/>
    <mergeCell ref="D89:E89"/>
    <mergeCell ref="G1:I3"/>
    <mergeCell ref="G91:H91"/>
    <mergeCell ref="H19:H21"/>
    <mergeCell ref="D91:E91"/>
    <mergeCell ref="D90:E90"/>
    <mergeCell ref="G90:H90"/>
    <mergeCell ref="A6:I6"/>
    <mergeCell ref="B9:G9"/>
    <mergeCell ref="B10:G10"/>
    <mergeCell ref="A19:A21"/>
    <mergeCell ref="A15:C15"/>
    <mergeCell ref="E15:I15"/>
    <mergeCell ref="I19:I21"/>
    <mergeCell ref="B19:B21"/>
    <mergeCell ref="A12:C12"/>
    <mergeCell ref="A4:I4"/>
  </mergeCells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Капустян</dc:creator>
  <cp:lastModifiedBy>Капустян</cp:lastModifiedBy>
  <dcterms:created xsi:type="dcterms:W3CDTF">2018-07-12T13:26:34Z</dcterms:created>
  <dcterms:modified xsi:type="dcterms:W3CDTF">2019-07-16T07:25:27Z</dcterms:modified>
</cp:coreProperties>
</file>